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"/>
    </mc:Choice>
  </mc:AlternateContent>
  <xr:revisionPtr revIDLastSave="117" documentId="8_{33A7B025-4770-475D-B464-E87C7B72F4D5}" xr6:coauthVersionLast="47" xr6:coauthVersionMax="47" xr10:uidLastSave="{032FB74D-E43D-4B44-A0B3-0C0B086E836B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ACT!$A$1:$E$222</definedName>
    <definedName name="_xlnm.Print_Area" localSheetId="6">Conciliacion_Eg!$A$1:$F$51</definedName>
    <definedName name="_xlnm.Print_Area" localSheetId="5">Conciliacion_Ig!$A$1:$G$30</definedName>
    <definedName name="_xlnm.Print_Area" localSheetId="4">EFE!$A$1:$E$155</definedName>
    <definedName name="_xlnm.Print_Area" localSheetId="2">ESF!$A$116:$H$181</definedName>
    <definedName name="_xlnm.Print_Area" localSheetId="7">Memoria!$A$1:$H$65</definedName>
    <definedName name="_xlnm.Print_Area" localSheetId="0">'Notas a los Edos Financieros'!$A$1:$D$58</definedName>
    <definedName name="_xlnm.Print_Area" localSheetId="3">VHP!$A$1:$E$38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<sst xmlns="http://schemas.openxmlformats.org/spreadsheetml/2006/main" count="907" uniqueCount="621">
  <si>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</si>
  <si>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</si>
  <si>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</si>
  <si>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</si>
  <si>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</si>
  <si>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</si>
  <si>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</si>
  <si>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</si>
  <si>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</si>
  <si>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</si>
  <si>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</si>
  <si>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</si>
  <si>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</si>
  <si>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</si>
  <si>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</si>
  <si>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</si>
  <si>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</si>
  <si>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</si>
  <si>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</si>
  <si>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</si>
  <si>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</si>
  <si>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</si>
  <si>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</si>
  <si>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</si>
  <si>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</si>
  <si>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</si>
  <si>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</si>
  <si>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</si>
  <si>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</si>
  <si>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</si>
  <si>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</si>
  <si>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</si>
  <si>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</si>
  <si>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</si>
  <si>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</si>
  <si>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</si>
  <si>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</si>
  <si>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</si>
  <si>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</si>
  <si>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</si>
  <si>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</si>
  <si>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</si>
  <si>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</si>
  <si>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</si>
  <si>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</si>
  <si>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</si>
  <si>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</si>
  <si>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</si>
  <si>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</si>
  <si>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</si>
  <si>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</si>
  <si>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</si>
  <si>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</si>
  <si>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</si>
  <si>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</si>
  <si>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</si>
  <si>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</si>
  <si>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</si>
  <si>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</si>
  <si>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</si>
  <si>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</si>
  <si>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</si>
  <si>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</si>
  <si>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</si>
  <si>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</si>
  <si>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</si>
  <si>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</si>
  <si>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</si>
  <si>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</si>
  <si>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</si>
  <si>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</si>
  <si>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</si>
  <si>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</si>
  <si>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</si>
  <si>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</si>
  <si>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</si>
  <si>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</si>
  <si>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</si>
  <si>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</si>
  <si>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</si>
  <si>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</si>
  <si>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</si>
  <si>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</si>
  <si>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</si>
  <si>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</si>
  <si>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</si>
  <si>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</si>
  <si>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</si>
  <si>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</si>
  <si>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</si>
  <si>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</si>
  <si>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</si>
  <si>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</si>
  <si>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</si>
  <si>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</si>
  <si>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</si>
  <si>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</si>
  <si>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</si>
  <si>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</si>
  <si>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</si>
  <si>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</si>
  <si>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</si>
  <si>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</si>
  <si>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</si>
  <si>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</si>
  <si>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</si>
  <si>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</si>
  <si>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</si>
  <si>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</si>
  <si>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</si>
  <si>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</si>
  <si>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</si>
  <si>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</si>
  <si>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</si>
  <si>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</si>
  <si>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</si>
  <si>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</si>
  <si>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</si>
  <si>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</si>
  <si>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</si>
  <si>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</si>
  <si>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</si>
  <si>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</si>
  <si>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</si>
  <si>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</si>
  <si>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</si>
  <si>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</si>
  <si>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</si>
  <si>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</si>
  <si>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</si>
  <si>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</si>
  <si>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</si>
  <si>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</si>
  <si>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</si>
  <si>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</si>
  <si>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</si>
  <si>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</si>
  <si>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</si>
  <si>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</si>
  <si>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</si>
  <si>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</si>
  <si>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</si>
  <si>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</si>
  <si>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</si>
  <si>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</si>
  <si>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</si>
  <si>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</si>
  <si>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</si>
  <si>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</si>
  <si>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</si>
  <si>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</si>
  <si>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</si>
  <si>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</si>
  <si>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</si>
  <si>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</si>
  <si>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</si>
  <si>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</si>
  <si>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</si>
  <si>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</si>
  <si>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</si>
  <si>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</si>
  <si>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</si>
  <si>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</si>
  <si>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</si>
  <si>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</si>
  <si>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</si>
  <si>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</si>
  <si>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</si>
  <si>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</si>
  <si>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</si>
  <si>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</si>
  <si>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</si>
  <si>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</si>
  <si>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</si>
  <si>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</si>
  <si>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</si>
  <si>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</si>
  <si>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</si>
  <si>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</si>
  <si>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</si>
  <si>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</si>
  <si>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</si>
  <si>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</si>
  <si>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</si>
  <si>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</si>
  <si>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</si>
  <si>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</si>
  <si>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</si>
  <si>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</si>
  <si>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</si>
  <si>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</si>
  <si>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</si>
  <si>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</si>
  <si>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</si>
  <si>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</si>
  <si>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</si>
  <si>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</si>
  <si>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</si>
  <si>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</si>
  <si>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</si>
  <si>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</si>
  <si>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</si>
  <si>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</si>
  <si>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</si>
  <si>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</si>
  <si>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</si>
  <si>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</si>
  <si>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</si>
  <si>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</si>
  <si>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</si>
  <si>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</si>
  <si>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</si>
  <si>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</si>
  <si>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</si>
  <si>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</si>
  <si>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</si>
  <si>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</si>
  <si>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</si>
  <si>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</si>
  <si>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</si>
  <si>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</si>
  <si>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</si>
  <si>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</si>
  <si>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</si>
  <si>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</si>
  <si>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</si>
  <si>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</si>
  <si>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</si>
  <si>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</si>
  <si>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</si>
  <si>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</si>
  <si>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</si>
  <si>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</si>
  <si>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</si>
  <si>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</si>
  <si>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</si>
  <si>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</si>
  <si>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</si>
  <si>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</si>
  <si>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</si>
  <si>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</si>
  <si>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</si>
  <si>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</si>
  <si>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</si>
  <si>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</si>
  <si>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</si>
  <si>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</si>
  <si>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</si>
  <si>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</si>
  <si>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</si>
  <si>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</si>
  <si>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</si>
  <si>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</si>
  <si>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</si>
  <si>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</si>
  <si>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</si>
  <si>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</si>
  <si>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</si>
  <si>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</si>
  <si>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</si>
  <si>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</si>
  <si>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</si>
  <si>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</si>
  <si>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</si>
  <si>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</si>
  <si>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</si>
  <si>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</si>
  <si>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</si>
  <si>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</si>
  <si>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</si>
  <si>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</si>
  <si>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</si>
  <si>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</si>
  <si>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</si>
  <si>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</si>
  <si>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</si>
  <si>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</si>
  <si>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</si>
  <si>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</si>
  <si>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</si>
  <si>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</si>
  <si>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</si>
  <si>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</si>
  <si>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</si>
  <si>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</si>
  <si>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</si>
  <si>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</si>
  <si>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</si>
  <si>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</si>
  <si>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</si>
  <si>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</si>
  <si>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</si>
  <si>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</si>
  <si>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</si>
  <si>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</si>
  <si>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</si>
  <si>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</si>
  <si>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</si>
  <si>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</si>
  <si>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</si>
  <si>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</si>
  <si>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</si>
  <si>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</si>
  <si>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</si>
  <si>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</si>
  <si>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</si>
  <si>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</si>
  <si>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</si>
  <si>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</si>
  <si>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</si>
  <si>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</si>
  <si>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</si>
  <si>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</si>
  <si>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</si>
  <si>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</si>
  <si>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</si>
  <si>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</si>
  <si>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</si>
  <si>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</si>
  <si>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</si>
  <si>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</si>
  <si>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</si>
  <si>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</si>
  <si>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</si>
  <si>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</si>
  <si>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</si>
  <si>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</si>
  <si>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</si>
  <si>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</si>
  <si>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</si>
  <si>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</si>
  <si>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</si>
  <si>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</si>
  <si>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</si>
  <si>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</si>
  <si>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</si>
  <si>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</si>
  <si>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</si>
  <si>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</si>
  <si>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</si>
  <si>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</si>
  <si>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</si>
  <si>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</si>
  <si>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</si>
  <si>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</si>
  <si>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</si>
  <si>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</si>
  <si>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</si>
  <si>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</si>
  <si>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</si>
  <si>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</si>
  <si>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</si>
  <si>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</si>
  <si>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</si>
  <si>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</si>
  <si>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</si>
  <si>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</si>
  <si>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</si>
  <si>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</si>
  <si>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</si>
  <si>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</si>
  <si>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</si>
  <si>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</si>
  <si>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</si>
  <si>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</si>
  <si>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</si>
  <si>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</si>
  <si>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</si>
  <si>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</si>
  <si>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</si>
  <si>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</si>
  <si>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</si>
  <si>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</si>
  <si>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</si>
  <si>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</si>
  <si>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</si>
  <si>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</si>
  <si>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</si>
  <si>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</si>
  <si>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</si>
  <si>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</si>
  <si>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</si>
  <si>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</si>
  <si>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</si>
  <si>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</si>
  <si>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</si>
  <si>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</si>
  <si>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</si>
  <si>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</si>
  <si>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</si>
  <si>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</si>
  <si>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</si>
  <si>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</si>
  <si>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</si>
  <si>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</si>
  <si>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</si>
  <si>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</si>
  <si>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</si>
  <si>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</si>
  <si>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</si>
  <si>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</si>
  <si>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</si>
  <si>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</si>
  <si>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</si>
  <si>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</si>
  <si>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</si>
  <si>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</si>
  <si>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</si>
  <si>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</si>
  <si>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</si>
  <si>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</si>
  <si>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</si>
  <si>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</si>
  <si>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</si>
  <si>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</si>
  <si>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</si>
  <si>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</si>
  <si>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</si>
  <si>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</si>
  <si>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</si>
  <si>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</si>
  <si>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</si>
  <si>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</si>
  <si>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</si>
  <si>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</si>
  <si>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</si>
  <si>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</si>
  <si>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</si>
  <si>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</si>
  <si>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</si>
  <si>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</si>
  <si>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</si>
  <si>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</si>
  <si>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</si>
  <si>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</si>
  <si>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</si>
  <si>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</si>
  <si>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</si>
  <si>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</si>
  <si>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</si>
  <si>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</si>
  <si>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</si>
  <si>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</si>
  <si>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</si>
  <si>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</si>
  <si>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</si>
  <si>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</si>
  <si>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</si>
  <si>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</si>
  <si>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</si>
  <si>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</si>
  <si>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</si>
  <si>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</si>
  <si>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</si>
  <si>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</si>
  <si>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</si>
  <si>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</si>
  <si>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</si>
  <si>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</si>
  <si>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</si>
  <si>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</si>
  <si>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</si>
  <si>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</si>
  <si>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</si>
  <si>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</si>
  <si>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</si>
  <si>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</si>
  <si>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</si>
  <si>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</si>
  <si>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</si>
  <si>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</si>
  <si>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</si>
  <si>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</si>
  <si>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</si>
  <si>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</si>
  <si>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</si>
  <si>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</si>
  <si>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</si>
  <si>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</si>
  <si>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</si>
  <si>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</si>
  <si>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</si>
  <si>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</si>
  <si>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</si>
  <si>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</si>
  <si>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</si>
  <si>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</si>
  <si>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</si>
  <si>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</si>
  <si>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</si>
  <si>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</si>
  <si>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</si>
  <si>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</si>
  <si>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</si>
  <si>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</si>
  <si>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</si>
  <si>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</si>
  <si>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</si>
  <si>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</si>
  <si>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</si>
  <si>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</si>
  <si>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</si>
  <si>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</si>
  <si>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</si>
  <si>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</si>
  <si>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</si>
  <si>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</si>
  <si>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</si>
  <si>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</si>
  <si>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</si>
  <si>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</si>
  <si>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</si>
  <si>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</si>
  <si>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</si>
  <si>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</si>
  <si>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</si>
  <si>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</si>
  <si>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</si>
  <si>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</si>
  <si>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</si>
  <si>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</si>
  <si>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</si>
  <si>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</si>
  <si>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</si>
  <si>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</si>
  <si>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</si>
  <si>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</si>
  <si>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</si>
  <si>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</si>
  <si>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</si>
  <si>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</si>
  <si>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</si>
  <si>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</si>
  <si>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</si>
  <si>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</si>
  <si>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</si>
  <si>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</si>
  <si>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</si>
  <si>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</si>
  <si>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</si>
  <si>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</si>
  <si>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</si>
  <si>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</si>
  <si>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</si>
  <si>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</si>
  <si>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</si>
  <si>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</si>
  <si>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</si>
  <si>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</si>
  <si>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</si>
  <si>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</si>
  <si>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</si>
  <si>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</si>
  <si>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</si>
  <si>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</si>
  <si>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</si>
  <si>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</si>
  <si>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</si>
  <si>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</si>
  <si>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</si>
  <si>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</si>
  <si>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</si>
  <si>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</si>
  <si>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</si>
  <si>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</si>
  <si>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</si>
  <si>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</si>
  <si>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</si>
  <si>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</si>
  <si>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</si>
  <si>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</si>
  <si>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</si>
  <si>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</si>
  <si>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</si>
  <si>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</si>
  <si>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</si>
  <si>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</si>
  <si>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</si>
  <si>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</si>
  <si>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</si>
  <si>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</si>
  <si>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</si>
  <si>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</si>
  <si>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</si>
  <si>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</si>
  <si>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</si>
  <si>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</si>
  <si>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</si>
  <si>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</si>
  <si>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</si>
  <si>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</si>
  <si>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</si>
  <si>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</si>
  <si>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</si>
  <si>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</si>
  <si>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</si>
  <si>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</si>
  <si>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</si>
  <si>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</si>
  <si>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</si>
  <si>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</si>
  <si>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Acámbaro, Guanajuato</t>
  </si>
  <si>
    <t>Del 1 de Enero al 31 de Marzo de 2025</t>
  </si>
  <si>
    <t>______________________________________________________</t>
  </si>
  <si>
    <t>______________________________________________</t>
  </si>
  <si>
    <t>Mtra. Yazmin  Romero Corral</t>
  </si>
  <si>
    <t>Directora del Sistema Municipal DIF</t>
  </si>
  <si>
    <t>C.P. Blanca Aurelia Ortega Garcia</t>
  </si>
  <si>
    <t>Subdirectora de Administración y Finanzas SMDIF</t>
  </si>
  <si>
    <t>_______________________________________________________</t>
  </si>
  <si>
    <t xml:space="preserve">Mtra. Yazmin Romero Corral </t>
  </si>
  <si>
    <t>__________________________________________________</t>
  </si>
  <si>
    <t>_________________________________________________________________</t>
  </si>
  <si>
    <t>____________________________________________________________</t>
  </si>
  <si>
    <t>Mtra. Yazmin Romero Corral</t>
  </si>
  <si>
    <t>Direcora del Sistema Municipal Dif</t>
  </si>
  <si>
    <t>_____________________________________________</t>
  </si>
  <si>
    <t>C.P. Blanca Aurelia Ortega García</t>
  </si>
  <si>
    <t>____________________________________________________</t>
  </si>
  <si>
    <t xml:space="preserve">   ________________________________________________</t>
  </si>
  <si>
    <t>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</si>
</sst>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9" fillId="0" borderId="0" xfId="9" applyFont="1" applyAlignment="1">
      <alignment horizontal="center"/>
    </xf>
    <xf numFmtId="0" fontId="9" fillId="0" borderId="0" xfId="8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7"/>
  <sheetViews>
    <sheetView tabSelected="1" zoomScaleNormal="100" zoomScaleSheetLayoutView="100" workbookViewId="0">
      <pane ySplit="5" topLeftCell="A18" activePane="bottomLeft" state="frozen"/>
      <selection activeCell="A14" sqref="A14:B14"/>
      <selection pane="bottomLeft" sqref="A1:D58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2025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1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50" spans="2:2" x14ac:dyDescent="0.2">
      <c r="B50" s="197" t="s">
        <v>620</v>
      </c>
    </row>
    <row r="51" spans="2:2" x14ac:dyDescent="0.2">
      <c r="B51" s="197" t="s">
        <v>614</v>
      </c>
    </row>
    <row r="52" spans="2:2" x14ac:dyDescent="0.2">
      <c r="B52" s="197" t="s">
        <v>606</v>
      </c>
    </row>
    <row r="53" spans="2:2" x14ac:dyDescent="0.2">
      <c r="B53" s="197"/>
    </row>
    <row r="54" spans="2:2" x14ac:dyDescent="0.2">
      <c r="B54" s="197"/>
    </row>
    <row r="55" spans="2:2" x14ac:dyDescent="0.2">
      <c r="B55" s="197" t="s">
        <v>620</v>
      </c>
    </row>
    <row r="56" spans="2:2" x14ac:dyDescent="0.2">
      <c r="B56" s="197" t="s">
        <v>617</v>
      </c>
    </row>
    <row r="57" spans="2:2" x14ac:dyDescent="0.2">
      <c r="B57" s="197" t="s">
        <v>608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3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1"/>
  <sheetViews>
    <sheetView zoomScaleNormal="100" workbookViewId="0">
      <selection activeCell="B228" sqref="B228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2025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1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3557440.75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847412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847412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847412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2700258.75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2700258.75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2700258.75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9770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9770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9770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2883696.4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2862783.35</v>
      </c>
      <c r="D95" s="124">
        <f>C95/$C$94</f>
        <v>0.99274783226139907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2244682.91</v>
      </c>
      <c r="D96" s="124">
        <f t="shared" ref="D96:D159" si="0">C96/$C$94</f>
        <v>0.77840472734924526</v>
      </c>
      <c r="E96" s="42"/>
    </row>
    <row r="97" spans="1:5" x14ac:dyDescent="0.2">
      <c r="A97" s="44">
        <v>5111</v>
      </c>
      <c r="B97" s="42" t="s">
        <v>280</v>
      </c>
      <c r="C97" s="45">
        <v>1747145.06</v>
      </c>
      <c r="D97" s="46">
        <f t="shared" si="0"/>
        <v>0.60586997299715739</v>
      </c>
      <c r="E97" s="42"/>
    </row>
    <row r="98" spans="1:5" x14ac:dyDescent="0.2">
      <c r="A98" s="44">
        <v>5112</v>
      </c>
      <c r="B98" s="42" t="s">
        <v>281</v>
      </c>
      <c r="C98" s="45">
        <v>39337.040000000001</v>
      </c>
      <c r="D98" s="46">
        <f t="shared" si="0"/>
        <v>1.3641186360672365E-2</v>
      </c>
      <c r="E98" s="42"/>
    </row>
    <row r="99" spans="1:5" x14ac:dyDescent="0.2">
      <c r="A99" s="44">
        <v>5113</v>
      </c>
      <c r="B99" s="42" t="s">
        <v>282</v>
      </c>
      <c r="C99" s="45">
        <v>458200.81</v>
      </c>
      <c r="D99" s="46">
        <f t="shared" si="0"/>
        <v>0.15889356799141546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0</v>
      </c>
      <c r="D101" s="46">
        <f t="shared" si="0"/>
        <v>0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214021.89</v>
      </c>
      <c r="D103" s="124">
        <f t="shared" si="0"/>
        <v>7.4217899637423701E-2</v>
      </c>
      <c r="E103" s="42"/>
    </row>
    <row r="104" spans="1:5" x14ac:dyDescent="0.2">
      <c r="A104" s="44">
        <v>5121</v>
      </c>
      <c r="B104" s="42" t="s">
        <v>287</v>
      </c>
      <c r="C104" s="45">
        <v>104165.15</v>
      </c>
      <c r="D104" s="46">
        <f t="shared" si="0"/>
        <v>3.6122093157934375E-2</v>
      </c>
      <c r="E104" s="42"/>
    </row>
    <row r="105" spans="1:5" x14ac:dyDescent="0.2">
      <c r="A105" s="44">
        <v>5122</v>
      </c>
      <c r="B105" s="42" t="s">
        <v>288</v>
      </c>
      <c r="C105" s="45">
        <v>12236.64</v>
      </c>
      <c r="D105" s="46">
        <f t="shared" si="0"/>
        <v>4.2433870639086695E-3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1600.8</v>
      </c>
      <c r="D107" s="46">
        <f t="shared" si="0"/>
        <v>5.551208511409176E-4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61232.13</v>
      </c>
      <c r="D109" s="46">
        <f t="shared" si="0"/>
        <v>2.1233903125169488E-2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34787.17</v>
      </c>
      <c r="D112" s="46">
        <f t="shared" si="0"/>
        <v>1.2063395439270236E-2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404078.54999999993</v>
      </c>
      <c r="D113" s="124">
        <f t="shared" si="0"/>
        <v>0.14012520527473002</v>
      </c>
      <c r="E113" s="42"/>
    </row>
    <row r="114" spans="1:5" x14ac:dyDescent="0.2">
      <c r="A114" s="44">
        <v>5131</v>
      </c>
      <c r="B114" s="42" t="s">
        <v>297</v>
      </c>
      <c r="C114" s="45">
        <v>51791.360000000001</v>
      </c>
      <c r="D114" s="46">
        <f t="shared" si="0"/>
        <v>1.7960059873154469E-2</v>
      </c>
      <c r="E114" s="42"/>
    </row>
    <row r="115" spans="1:5" x14ac:dyDescent="0.2">
      <c r="A115" s="44">
        <v>5132</v>
      </c>
      <c r="B115" s="42" t="s">
        <v>298</v>
      </c>
      <c r="C115" s="45">
        <v>7415</v>
      </c>
      <c r="D115" s="46">
        <f t="shared" si="0"/>
        <v>2.5713525182470666E-3</v>
      </c>
      <c r="E115" s="42"/>
    </row>
    <row r="116" spans="1:5" x14ac:dyDescent="0.2">
      <c r="A116" s="44">
        <v>5133</v>
      </c>
      <c r="B116" s="42" t="s">
        <v>299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300</v>
      </c>
      <c r="C117" s="45">
        <v>118285.31</v>
      </c>
      <c r="D117" s="46">
        <f t="shared" si="0"/>
        <v>4.1018641906963575E-2</v>
      </c>
      <c r="E117" s="42"/>
    </row>
    <row r="118" spans="1:5" x14ac:dyDescent="0.2">
      <c r="A118" s="44">
        <v>5135</v>
      </c>
      <c r="B118" s="42" t="s">
        <v>301</v>
      </c>
      <c r="C118" s="45">
        <v>159279.51999999999</v>
      </c>
      <c r="D118" s="46">
        <f t="shared" si="0"/>
        <v>5.5234496946349826E-2</v>
      </c>
      <c r="E118" s="42"/>
    </row>
    <row r="119" spans="1:5" x14ac:dyDescent="0.2">
      <c r="A119" s="44">
        <v>5136</v>
      </c>
      <c r="B119" s="42" t="s">
        <v>302</v>
      </c>
      <c r="C119" s="45">
        <v>1618</v>
      </c>
      <c r="D119" s="46">
        <f t="shared" si="0"/>
        <v>5.6108541800724938E-4</v>
      </c>
      <c r="E119" s="42"/>
    </row>
    <row r="120" spans="1:5" x14ac:dyDescent="0.2">
      <c r="A120" s="44">
        <v>5137</v>
      </c>
      <c r="B120" s="42" t="s">
        <v>303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304</v>
      </c>
      <c r="C121" s="45">
        <v>4628.3599999999997</v>
      </c>
      <c r="D121" s="46">
        <f t="shared" si="0"/>
        <v>1.6050094593869173E-3</v>
      </c>
      <c r="E121" s="42"/>
    </row>
    <row r="122" spans="1:5" x14ac:dyDescent="0.2">
      <c r="A122" s="44">
        <v>5139</v>
      </c>
      <c r="B122" s="42" t="s">
        <v>305</v>
      </c>
      <c r="C122" s="45">
        <v>61061</v>
      </c>
      <c r="D122" s="46">
        <f t="shared" si="0"/>
        <v>2.1174559152620922E-2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20913.05</v>
      </c>
      <c r="D123" s="124">
        <f t="shared" si="0"/>
        <v>7.2521677386010539E-3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20913.05</v>
      </c>
      <c r="D133" s="124">
        <f t="shared" si="0"/>
        <v>7.2521677386010539E-3</v>
      </c>
      <c r="E133" s="42"/>
    </row>
    <row r="134" spans="1:5" x14ac:dyDescent="0.2">
      <c r="A134" s="44">
        <v>5241</v>
      </c>
      <c r="B134" s="42" t="s">
        <v>315</v>
      </c>
      <c r="C134" s="45">
        <v>20913.05</v>
      </c>
      <c r="D134" s="46">
        <f t="shared" si="0"/>
        <v>7.2521677386010539E-3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  <row r="218" spans="1:5" x14ac:dyDescent="0.2">
      <c r="C218" s="196"/>
      <c r="D218" s="196"/>
      <c r="E218" s="196"/>
    </row>
    <row r="219" spans="1:5" x14ac:dyDescent="0.2">
      <c r="B219" s="16" t="s">
        <v>609</v>
      </c>
      <c r="C219" s="196" t="s">
        <v>611</v>
      </c>
      <c r="D219" s="196"/>
      <c r="E219" s="196"/>
    </row>
    <row r="220" spans="1:5" x14ac:dyDescent="0.2">
      <c r="B220" s="16" t="s">
        <v>610</v>
      </c>
      <c r="C220" s="196" t="s">
        <v>607</v>
      </c>
      <c r="D220" s="196"/>
      <c r="E220" s="196"/>
    </row>
    <row r="221" spans="1:5" x14ac:dyDescent="0.2">
      <c r="B221" s="16" t="s">
        <v>606</v>
      </c>
      <c r="C221" s="196" t="s">
        <v>608</v>
      </c>
      <c r="D221" s="196"/>
      <c r="E221" s="196"/>
    </row>
  </sheetData>
  <sheetProtection formatCells="0" formatColumns="0" formatRows="0" insertColumns="0" insertRows="0" insertHyperlinks="0" deleteColumns="0" deleteRows="0" sort="0" autoFilter="0" pivotTables="0"/>
  <mergeCells count="8">
    <mergeCell ref="C219:E219"/>
    <mergeCell ref="C220:E220"/>
    <mergeCell ref="C221:E221"/>
    <mergeCell ref="A1:C1"/>
    <mergeCell ref="A2:C2"/>
    <mergeCell ref="A3:C3"/>
    <mergeCell ref="A4:C4"/>
    <mergeCell ref="C218:E218"/>
  </mergeCells>
  <pageMargins left="0.31496062992125984" right="0.31496062992125984" top="0.35433070866141736" bottom="0.35433070866141736" header="0.31496062992125984" footer="0.31496062992125984"/>
  <pageSetup scale="9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0"/>
  <sheetViews>
    <sheetView topLeftCell="A86" zoomScale="80" zoomScaleNormal="80" workbookViewId="0">
      <selection activeCell="A116" sqref="A116:H18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7" style="14" customWidth="1"/>
    <col min="5" max="5" width="16" style="14" customWidth="1"/>
    <col min="6" max="6" width="15.42578125" style="14" customWidth="1"/>
    <col min="7" max="7" width="13" style="14" customWidth="1"/>
    <col min="8" max="8" width="20.4257812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2025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1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487638.79</v>
      </c>
      <c r="D15" s="18">
        <v>487638.79</v>
      </c>
      <c r="E15" s="18">
        <v>487263.44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16</v>
      </c>
      <c r="D16" s="18">
        <v>16</v>
      </c>
      <c r="E16" s="18">
        <v>16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19539.05</v>
      </c>
      <c r="D20" s="18">
        <v>19539.05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10000</v>
      </c>
      <c r="D21" s="18">
        <v>10000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928</v>
      </c>
      <c r="D23" s="18">
        <v>928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5447.71</v>
      </c>
      <c r="D25" s="18">
        <v>5447.71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4323370.16</v>
      </c>
      <c r="D56" s="18">
        <f>SUM(D57:D63)</f>
        <v>0</v>
      </c>
      <c r="E56" s="18">
        <f>SUM(E57:E63)</f>
        <v>231917.66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4313890.16</v>
      </c>
      <c r="D59" s="18">
        <v>0</v>
      </c>
      <c r="E59" s="18">
        <v>115958.83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9480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115958.83</v>
      </c>
    </row>
    <row r="64" spans="1:10" x14ac:dyDescent="0.2">
      <c r="A64" s="16">
        <v>1240</v>
      </c>
      <c r="B64" s="14" t="s">
        <v>157</v>
      </c>
      <c r="C64" s="18">
        <f>SUM(C65:C72)</f>
        <v>4440258.25</v>
      </c>
      <c r="D64" s="18">
        <f t="shared" ref="D64:E64" si="0">SUM(D65:D72)</f>
        <v>0</v>
      </c>
      <c r="E64" s="18">
        <f t="shared" si="0"/>
        <v>723043.6</v>
      </c>
    </row>
    <row r="65" spans="1:9" x14ac:dyDescent="0.2">
      <c r="A65" s="16">
        <v>1241</v>
      </c>
      <c r="B65" s="14" t="s">
        <v>158</v>
      </c>
      <c r="C65" s="18">
        <v>627676.80000000005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3747539.99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723043.6</v>
      </c>
    </row>
    <row r="70" spans="1:9" x14ac:dyDescent="0.2">
      <c r="A70" s="16">
        <v>1246</v>
      </c>
      <c r="B70" s="14" t="s">
        <v>163</v>
      </c>
      <c r="C70" s="18">
        <v>65041.46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178703.41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178703.41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171483.19</v>
      </c>
      <c r="D110" s="18">
        <f>SUM(D111:D119)</f>
        <v>171483.19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111648.32000000001</v>
      </c>
      <c r="D111" s="18">
        <f>C111</f>
        <v>111648.32000000001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5328.4</v>
      </c>
      <c r="D112" s="18">
        <f t="shared" ref="D112:D119" si="1">C112</f>
        <v>5328.4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928</v>
      </c>
      <c r="D113" s="18">
        <f t="shared" si="1"/>
        <v>928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-4411.91</v>
      </c>
      <c r="D117" s="18">
        <f t="shared" si="1"/>
        <v>-4411.91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57990.38</v>
      </c>
      <c r="D119" s="18">
        <f t="shared" si="1"/>
        <v>57990.38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  <row r="178" spans="2:7" x14ac:dyDescent="0.2">
      <c r="B178" s="16" t="s">
        <v>612</v>
      </c>
      <c r="E178" s="196" t="s">
        <v>613</v>
      </c>
      <c r="F178" s="196"/>
      <c r="G178" s="196"/>
    </row>
    <row r="179" spans="2:7" x14ac:dyDescent="0.2">
      <c r="B179" s="16" t="s">
        <v>614</v>
      </c>
      <c r="E179" s="196" t="s">
        <v>607</v>
      </c>
      <c r="F179" s="196"/>
      <c r="G179" s="196"/>
    </row>
    <row r="180" spans="2:7" x14ac:dyDescent="0.2">
      <c r="B180" s="16" t="s">
        <v>615</v>
      </c>
      <c r="E180" s="196" t="s">
        <v>608</v>
      </c>
      <c r="F180" s="196"/>
      <c r="G180" s="196"/>
    </row>
  </sheetData>
  <sheetProtection formatCells="0" formatColumns="0" formatRows="0" insertColumns="0" insertRows="0" insertHyperlinks="0" deleteColumns="0" deleteRows="0" sort="0" autoFilter="0" pivotTables="0"/>
  <mergeCells count="7">
    <mergeCell ref="E179:G179"/>
    <mergeCell ref="E180:G180"/>
    <mergeCell ref="A1:F1"/>
    <mergeCell ref="A2:F2"/>
    <mergeCell ref="A3:F3"/>
    <mergeCell ref="A4:F4"/>
    <mergeCell ref="E178:G178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7"/>
  <sheetViews>
    <sheetView workbookViewId="0">
      <selection sqref="A1:E38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2025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1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2424341.91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673744.35</v>
      </c>
    </row>
    <row r="16" spans="1:5" x14ac:dyDescent="0.2">
      <c r="A16" s="27">
        <v>3220</v>
      </c>
      <c r="B16" s="23" t="s">
        <v>388</v>
      </c>
      <c r="C16" s="28">
        <v>10402193.02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  <row r="35" spans="2:5" x14ac:dyDescent="0.2">
      <c r="B35" s="27" t="s">
        <v>616</v>
      </c>
      <c r="C35" s="195" t="s">
        <v>604</v>
      </c>
      <c r="D35" s="195"/>
      <c r="E35" s="195"/>
    </row>
    <row r="36" spans="2:5" x14ac:dyDescent="0.2">
      <c r="B36" s="27" t="s">
        <v>614</v>
      </c>
      <c r="C36" s="195" t="s">
        <v>617</v>
      </c>
      <c r="D36" s="195"/>
      <c r="E36" s="195"/>
    </row>
    <row r="37" spans="2:5" x14ac:dyDescent="0.2">
      <c r="B37" s="27" t="s">
        <v>606</v>
      </c>
      <c r="C37" s="195" t="s">
        <v>608</v>
      </c>
      <c r="D37" s="195"/>
      <c r="E37" s="195"/>
    </row>
  </sheetData>
  <sheetProtection formatCells="0" formatColumns="0" formatRows="0" insertColumns="0" insertRows="0" insertHyperlinks="0" deleteColumns="0" deleteRows="0" sort="0" autoFilter="0" pivotTables="0"/>
  <mergeCells count="7">
    <mergeCell ref="C36:E36"/>
    <mergeCell ref="C37:E37"/>
    <mergeCell ref="A1:C1"/>
    <mergeCell ref="A2:C2"/>
    <mergeCell ref="A3:C3"/>
    <mergeCell ref="A4:C4"/>
    <mergeCell ref="C35:E35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54"/>
  <sheetViews>
    <sheetView topLeftCell="A124" zoomScaleNormal="100" workbookViewId="0">
      <selection activeCell="B152" sqref="B152:E155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2025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1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5044863.53</v>
      </c>
      <c r="D10" s="28">
        <v>5068059.41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5044863.53</v>
      </c>
      <c r="D16" s="84">
        <f>SUM(D9:D15)</f>
        <v>5068059.41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617182.62</v>
      </c>
      <c r="D29" s="84">
        <f>SUM(D30:D37)</f>
        <v>769131</v>
      </c>
    </row>
    <row r="30" spans="1:4" x14ac:dyDescent="0.2">
      <c r="A30" s="27">
        <v>1241</v>
      </c>
      <c r="B30" s="23" t="s">
        <v>158</v>
      </c>
      <c r="C30" s="28">
        <v>16181.62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601001</v>
      </c>
      <c r="D33" s="28">
        <v>769131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617182.62</v>
      </c>
      <c r="D44" s="84">
        <f>D21+D29+D38</f>
        <v>769131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7"/>
    </row>
    <row r="48" spans="1:5" x14ac:dyDescent="0.2">
      <c r="A48" s="34">
        <v>3210</v>
      </c>
      <c r="B48" s="35" t="s">
        <v>521</v>
      </c>
      <c r="C48" s="84">
        <v>673744.35</v>
      </c>
      <c r="D48" s="84">
        <v>1217711.69</v>
      </c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130586.67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130586.67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130586.67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130586.67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5" x14ac:dyDescent="0.2">
      <c r="A145" s="27"/>
      <c r="B145" s="91" t="s">
        <v>539</v>
      </c>
      <c r="C145" s="84">
        <f>C48+C49+C103-C109-C112</f>
        <v>673744.35</v>
      </c>
      <c r="D145" s="84">
        <f>D48+D49+D103-D109-D112</f>
        <v>1348298.3599999999</v>
      </c>
    </row>
    <row r="147" spans="1:5" x14ac:dyDescent="0.2">
      <c r="B147" s="23" t="s">
        <v>518</v>
      </c>
    </row>
    <row r="152" spans="1:5" x14ac:dyDescent="0.2">
      <c r="B152" s="27" t="s">
        <v>618</v>
      </c>
      <c r="C152" s="195" t="s">
        <v>619</v>
      </c>
      <c r="D152" s="195"/>
      <c r="E152" s="195"/>
    </row>
    <row r="153" spans="1:5" x14ac:dyDescent="0.2">
      <c r="B153" s="27" t="s">
        <v>614</v>
      </c>
      <c r="C153" s="195" t="s">
        <v>617</v>
      </c>
      <c r="D153" s="195"/>
      <c r="E153" s="195"/>
    </row>
    <row r="154" spans="1:5" x14ac:dyDescent="0.2">
      <c r="B154" s="27" t="s">
        <v>606</v>
      </c>
      <c r="C154" s="195" t="s">
        <v>608</v>
      </c>
      <c r="D154" s="195"/>
      <c r="E154" s="195"/>
    </row>
  </sheetData>
  <sheetProtection formatCells="0" formatColumns="0" formatRows="0" insertColumns="0" insertRows="0" insertHyperlinks="0" deleteColumns="0" deleteRows="0" sort="0" autoFilter="0" pivotTables="0"/>
  <mergeCells count="7">
    <mergeCell ref="C153:E153"/>
    <mergeCell ref="C154:E154"/>
    <mergeCell ref="A1:C1"/>
    <mergeCell ref="A2:C2"/>
    <mergeCell ref="A3:C3"/>
    <mergeCell ref="A4:C4"/>
    <mergeCell ref="C152:E152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0"/>
  <sheetViews>
    <sheetView showGridLines="0" workbookViewId="0">
      <selection activeCell="B27" sqref="B27:E29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2025</v>
      </c>
    </row>
    <row r="6" spans="1:3" x14ac:dyDescent="0.2">
      <c r="A6" s="47" t="s">
        <v>435</v>
      </c>
      <c r="B6" s="47"/>
      <c r="C6" s="92">
        <v>3557440.75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5" x14ac:dyDescent="0.2">
      <c r="A17" s="58">
        <v>3.1</v>
      </c>
      <c r="B17" s="52" t="s">
        <v>446</v>
      </c>
      <c r="C17" s="94">
        <v>0</v>
      </c>
    </row>
    <row r="18" spans="1:5" x14ac:dyDescent="0.2">
      <c r="A18" s="59">
        <v>3.2</v>
      </c>
      <c r="B18" s="52" t="s">
        <v>444</v>
      </c>
      <c r="C18" s="94">
        <v>0</v>
      </c>
    </row>
    <row r="19" spans="1:5" x14ac:dyDescent="0.2">
      <c r="A19" s="59">
        <v>3.3</v>
      </c>
      <c r="B19" s="54" t="s">
        <v>445</v>
      </c>
      <c r="C19" s="95">
        <v>0</v>
      </c>
    </row>
    <row r="20" spans="1:5" x14ac:dyDescent="0.2">
      <c r="A20" s="48"/>
      <c r="B20" s="60"/>
      <c r="C20" s="61"/>
    </row>
    <row r="21" spans="1:5" x14ac:dyDescent="0.2">
      <c r="A21" s="62" t="s">
        <v>549</v>
      </c>
      <c r="B21" s="62"/>
      <c r="C21" s="92">
        <f>C6+C8-C16</f>
        <v>3557440.75</v>
      </c>
    </row>
    <row r="23" spans="1:5" x14ac:dyDescent="0.2">
      <c r="B23" s="31" t="s">
        <v>518</v>
      </c>
    </row>
    <row r="27" spans="1:5" x14ac:dyDescent="0.2">
      <c r="B27" s="27" t="s">
        <v>618</v>
      </c>
      <c r="C27" s="195" t="s">
        <v>619</v>
      </c>
      <c r="D27" s="195"/>
      <c r="E27" s="195"/>
    </row>
    <row r="28" spans="1:5" x14ac:dyDescent="0.2">
      <c r="B28" s="27" t="s">
        <v>614</v>
      </c>
      <c r="C28" s="195" t="s">
        <v>617</v>
      </c>
      <c r="D28" s="195"/>
      <c r="E28" s="195"/>
    </row>
    <row r="29" spans="1:5" x14ac:dyDescent="0.2">
      <c r="B29" s="27" t="s">
        <v>606</v>
      </c>
      <c r="C29" s="195" t="s">
        <v>608</v>
      </c>
      <c r="D29" s="195"/>
      <c r="E29" s="195"/>
    </row>
    <row r="30" spans="1:5" x14ac:dyDescent="0.2">
      <c r="B30" s="23"/>
      <c r="C30" s="23"/>
      <c r="D30" s="23"/>
      <c r="E30" s="23"/>
    </row>
  </sheetData>
  <mergeCells count="8">
    <mergeCell ref="C27:E27"/>
    <mergeCell ref="C28:E28"/>
    <mergeCell ref="C29:E29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4"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GridLines="0" workbookViewId="0">
      <selection sqref="A1:F51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2025</v>
      </c>
    </row>
    <row r="6" spans="1:3" x14ac:dyDescent="0.2">
      <c r="A6" s="72" t="s">
        <v>448</v>
      </c>
      <c r="B6" s="47"/>
      <c r="C6" s="96">
        <v>3500879.02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617182.62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16181.62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601001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5" x14ac:dyDescent="0.2">
      <c r="A33" s="78" t="s">
        <v>471</v>
      </c>
      <c r="B33" s="65" t="s">
        <v>40</v>
      </c>
      <c r="C33" s="97">
        <v>0</v>
      </c>
    </row>
    <row r="34" spans="1:5" x14ac:dyDescent="0.2">
      <c r="A34" s="78" t="s">
        <v>472</v>
      </c>
      <c r="B34" s="65" t="s">
        <v>368</v>
      </c>
      <c r="C34" s="97">
        <v>0</v>
      </c>
    </row>
    <row r="35" spans="1:5" x14ac:dyDescent="0.2">
      <c r="A35" s="78" t="s">
        <v>473</v>
      </c>
      <c r="B35" s="65" t="s">
        <v>374</v>
      </c>
      <c r="C35" s="97">
        <v>0</v>
      </c>
    </row>
    <row r="36" spans="1:5" x14ac:dyDescent="0.2">
      <c r="A36" s="78" t="s">
        <v>474</v>
      </c>
      <c r="B36" s="65" t="s">
        <v>382</v>
      </c>
      <c r="C36" s="97">
        <v>0</v>
      </c>
    </row>
    <row r="37" spans="1:5" x14ac:dyDescent="0.2">
      <c r="A37" s="78" t="s">
        <v>551</v>
      </c>
      <c r="B37" s="65" t="s">
        <v>599</v>
      </c>
      <c r="C37" s="97">
        <v>0</v>
      </c>
    </row>
    <row r="38" spans="1:5" x14ac:dyDescent="0.2">
      <c r="A38" s="78" t="s">
        <v>552</v>
      </c>
      <c r="B38" s="73" t="s">
        <v>475</v>
      </c>
      <c r="C38" s="99">
        <v>0</v>
      </c>
    </row>
    <row r="39" spans="1:5" x14ac:dyDescent="0.2">
      <c r="A39" s="66"/>
      <c r="B39" s="69"/>
      <c r="C39" s="70"/>
    </row>
    <row r="40" spans="1:5" x14ac:dyDescent="0.2">
      <c r="A40" s="71" t="s">
        <v>550</v>
      </c>
      <c r="B40" s="47"/>
      <c r="C40" s="92">
        <f>C6-C8+C31</f>
        <v>2883696.4</v>
      </c>
    </row>
    <row r="42" spans="1:5" x14ac:dyDescent="0.2">
      <c r="B42" s="31" t="s">
        <v>518</v>
      </c>
    </row>
    <row r="47" spans="1:5" x14ac:dyDescent="0.2">
      <c r="B47" s="27" t="s">
        <v>618</v>
      </c>
      <c r="C47" s="195" t="s">
        <v>619</v>
      </c>
      <c r="D47" s="195"/>
      <c r="E47" s="195"/>
    </row>
    <row r="48" spans="1:5" x14ac:dyDescent="0.2">
      <c r="B48" s="27" t="s">
        <v>614</v>
      </c>
      <c r="C48" s="195" t="s">
        <v>617</v>
      </c>
      <c r="D48" s="195"/>
      <c r="E48" s="195"/>
    </row>
    <row r="49" spans="2:5" x14ac:dyDescent="0.2">
      <c r="B49" s="27" t="s">
        <v>606</v>
      </c>
      <c r="C49" s="195" t="s">
        <v>608</v>
      </c>
      <c r="D49" s="195"/>
      <c r="E49" s="195"/>
    </row>
  </sheetData>
  <mergeCells count="8">
    <mergeCell ref="C47:E47"/>
    <mergeCell ref="C48:E48"/>
    <mergeCell ref="C49:E49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5"/>
  <sheetViews>
    <sheetView workbookViewId="0">
      <selection sqref="A1:H65"/>
    </sheetView>
  </sheetViews>
  <sheetFormatPr baseColWidth="10" defaultColWidth="9.140625" defaultRowHeight="11.25" x14ac:dyDescent="0.2"/>
  <cols>
    <col min="1" max="1" width="10" style="23" customWidth="1"/>
    <col min="2" max="2" width="66.85546875" style="23" customWidth="1"/>
    <col min="3" max="3" width="12.85546875" style="23" customWidth="1"/>
    <col min="4" max="4" width="16.5703125" style="23" customWidth="1"/>
    <col min="5" max="5" width="16.85546875" style="23" customWidth="1"/>
    <col min="6" max="6" width="9.28515625" style="23" customWidth="1"/>
    <col min="7" max="7" width="17" style="23" customWidth="1"/>
    <col min="8" max="8" width="9.28515625" style="23" customWidth="1"/>
    <col min="9" max="9" width="11.140625" style="23" customWidth="1"/>
    <col min="10" max="10" width="14.140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2025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1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13413035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-10065663.449999999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210069.2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-3557440.75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5" x14ac:dyDescent="0.2">
      <c r="B49" s="149" t="s">
        <v>406</v>
      </c>
      <c r="C49" s="148">
        <f>H1</f>
        <v>2025</v>
      </c>
    </row>
    <row r="50" spans="1:5" x14ac:dyDescent="0.2">
      <c r="A50" s="23">
        <v>8210</v>
      </c>
      <c r="B50" s="112" t="s">
        <v>47</v>
      </c>
      <c r="C50" s="114">
        <v>-13413035</v>
      </c>
    </row>
    <row r="51" spans="1:5" x14ac:dyDescent="0.2">
      <c r="A51" s="23">
        <v>8220</v>
      </c>
      <c r="B51" s="112" t="s">
        <v>46</v>
      </c>
      <c r="C51" s="114">
        <v>10622992.390000001</v>
      </c>
    </row>
    <row r="52" spans="1:5" x14ac:dyDescent="0.2">
      <c r="A52" s="23">
        <v>8230</v>
      </c>
      <c r="B52" s="112" t="s">
        <v>600</v>
      </c>
      <c r="C52" s="114">
        <v>-1039898.67</v>
      </c>
    </row>
    <row r="53" spans="1:5" x14ac:dyDescent="0.2">
      <c r="A53" s="23">
        <v>8240</v>
      </c>
      <c r="B53" s="112" t="s">
        <v>45</v>
      </c>
      <c r="C53" s="114">
        <v>329062.26</v>
      </c>
    </row>
    <row r="54" spans="1:5" x14ac:dyDescent="0.2">
      <c r="A54" s="23">
        <v>8250</v>
      </c>
      <c r="B54" s="112" t="s">
        <v>44</v>
      </c>
      <c r="C54" s="114">
        <v>0</v>
      </c>
    </row>
    <row r="55" spans="1:5" x14ac:dyDescent="0.2">
      <c r="A55" s="23">
        <v>8260</v>
      </c>
      <c r="B55" s="112" t="s">
        <v>43</v>
      </c>
      <c r="C55" s="114">
        <v>-18643</v>
      </c>
    </row>
    <row r="56" spans="1:5" x14ac:dyDescent="0.2">
      <c r="A56" s="23">
        <v>8270</v>
      </c>
      <c r="B56" s="112" t="s">
        <v>42</v>
      </c>
      <c r="C56" s="114">
        <v>3519522.02</v>
      </c>
    </row>
    <row r="58" spans="1:5" x14ac:dyDescent="0.2">
      <c r="B58" s="14" t="s">
        <v>518</v>
      </c>
    </row>
    <row r="63" spans="1:5" x14ac:dyDescent="0.2">
      <c r="B63" s="27" t="s">
        <v>603</v>
      </c>
      <c r="C63" s="195" t="s">
        <v>604</v>
      </c>
      <c r="D63" s="195"/>
      <c r="E63" s="195"/>
    </row>
    <row r="64" spans="1:5" x14ac:dyDescent="0.2">
      <c r="B64" s="27" t="s">
        <v>605</v>
      </c>
      <c r="C64" s="195" t="s">
        <v>607</v>
      </c>
      <c r="D64" s="195"/>
      <c r="E64" s="195"/>
    </row>
    <row r="65" spans="2:5" x14ac:dyDescent="0.2">
      <c r="B65" s="27" t="s">
        <v>606</v>
      </c>
      <c r="C65" s="195" t="s">
        <v>608</v>
      </c>
      <c r="D65" s="195"/>
      <c r="E65" s="195"/>
    </row>
  </sheetData>
  <sheetProtection formatCells="0" formatColumns="0" formatRows="0" insertColumns="0" insertRows="0" insertHyperlinks="0" deleteColumns="0" deleteRows="0" sort="0" autoFilter="0" pivotTables="0"/>
  <mergeCells count="9">
    <mergeCell ref="C63:E63"/>
    <mergeCell ref="C64:E64"/>
    <mergeCell ref="C65:E65"/>
    <mergeCell ref="B48:C48"/>
    <mergeCell ref="A1:F1"/>
    <mergeCell ref="A2:F2"/>
    <mergeCell ref="A3:F3"/>
    <mergeCell ref="B39:C39"/>
    <mergeCell ref="A4:F4"/>
  </mergeCells>
  <pageMargins left="0.31496062992125984" right="0.31496062992125984" top="0.35433070866141736" bottom="0.35433070866141736" header="0.31496062992125984" footer="0.31496062992125984"/>
  <pageSetup scale="76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MUNICIPAL ACAMBARO</cp:lastModifiedBy>
  <cp:lastPrinted>2025-04-22T16:52:15Z</cp:lastPrinted>
  <dcterms:created xsi:type="dcterms:W3CDTF">2012-12-11T20:36:24Z</dcterms:created>
  <dcterms:modified xsi:type="dcterms:W3CDTF">2025-04-22T17:34:35Z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